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1\April 2021\"/>
    </mc:Choice>
  </mc:AlternateContent>
  <bookViews>
    <workbookView xWindow="0" yWindow="0" windowWidth="17256" windowHeight="792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Sheet1!$5:$5,Sheet1!$6:$6,Sheet1!$7:$7,Sheet1!$8:$8,Sheet1!$11:$11,Sheet1!$12:$12,Sheet1!$13:$13,Sheet1!$14:$14,Sheet1!$15:$15,Sheet1!$19:$19,Sheet1!$20:$20,Sheet1!$21:$21,Sheet1!$22:$22,Sheet1!$23:$23,Sheet1!$24:$24,Sheet1!$25:$25</definedName>
    <definedName name="QB_DATA_1" localSheetId="1" hidden="1">Sheet1!$26:$26,Sheet1!$27:$27,Sheet1!$28:$28,Sheet1!$29:$29,Sheet1!$32:$32,Sheet1!$39:$39,Sheet1!$42:$42,Sheet1!$43:$43,Sheet1!$47:$47,Sheet1!$48:$48,Sheet1!$49:$49,Sheet1!$50:$50,Sheet1!$51:$51,Sheet1!$52:$52,Sheet1!$53:$53,Sheet1!$54:$54</definedName>
    <definedName name="QB_DATA_2" localSheetId="1" hidden="1">Sheet1!$55:$55,Sheet1!$56:$56,Sheet1!$57:$57,Sheet1!$58:$58,Sheet1!$59:$59,Sheet1!$60:$60,Sheet1!$64:$64,Sheet1!$65:$65,Sheet1!$66:$66,Sheet1!$67:$67</definedName>
    <definedName name="QB_FORMULA_0" localSheetId="1" hidden="1">Sheet1!$F$9,Sheet1!$F$16,Sheet1!$F$17,Sheet1!$F$30,Sheet1!$F$33,Sheet1!$F$34,Sheet1!$F$40,Sheet1!$F$44,Sheet1!$F$45,Sheet1!$F$61,Sheet1!$F$62,Sheet1!$F$68,Sheet1!$F$69</definedName>
    <definedName name="QB_ROW_1" localSheetId="1" hidden="1">Sheet1!$A$2</definedName>
    <definedName name="QB_ROW_10031" localSheetId="1" hidden="1">Sheet1!$D$38</definedName>
    <definedName name="QB_ROW_1011" localSheetId="1" hidden="1">Sheet1!$B$3</definedName>
    <definedName name="QB_ROW_10331" localSheetId="1" hidden="1">Sheet1!$D$40</definedName>
    <definedName name="QB_ROW_12031" localSheetId="1" hidden="1">Sheet1!$D$41</definedName>
    <definedName name="QB_ROW_12331" localSheetId="1" hidden="1">Sheet1!$D$44</definedName>
    <definedName name="QB_ROW_13021" localSheetId="1" hidden="1">Sheet1!$C$46</definedName>
    <definedName name="QB_ROW_1311" localSheetId="1" hidden="1">Sheet1!$B$17</definedName>
    <definedName name="QB_ROW_13321" localSheetId="1" hidden="1">Sheet1!$C$61</definedName>
    <definedName name="QB_ROW_14011" localSheetId="1" hidden="1">Sheet1!$B$63</definedName>
    <definedName name="QB_ROW_14311" localSheetId="1" hidden="1">Sheet1!$B$68</definedName>
    <definedName name="QB_ROW_166220" localSheetId="1" hidden="1">Sheet1!$C$25</definedName>
    <definedName name="QB_ROW_17221" localSheetId="1" hidden="1">Sheet1!$C$67</definedName>
    <definedName name="QB_ROW_173230" localSheetId="1" hidden="1">Sheet1!$D$6</definedName>
    <definedName name="QB_ROW_174240" localSheetId="1" hidden="1">Sheet1!$E$39</definedName>
    <definedName name="QB_ROW_176240" localSheetId="1" hidden="1">Sheet1!$E$42</definedName>
    <definedName name="QB_ROW_178220" localSheetId="1" hidden="1">Sheet1!$C$32</definedName>
    <definedName name="QB_ROW_181240" localSheetId="1" hidden="1">Sheet1!$E$43</definedName>
    <definedName name="QB_ROW_2021" localSheetId="1" hidden="1">Sheet1!$C$4</definedName>
    <definedName name="QB_ROW_2321" localSheetId="1" hidden="1">Sheet1!$C$9</definedName>
    <definedName name="QB_ROW_301" localSheetId="1" hidden="1">Sheet1!$A$34</definedName>
    <definedName name="QB_ROW_4021" localSheetId="1" hidden="1">Sheet1!$C$10</definedName>
    <definedName name="QB_ROW_4220" localSheetId="1" hidden="1">Sheet1!$C$27</definedName>
    <definedName name="QB_ROW_4321" localSheetId="1" hidden="1">Sheet1!$C$16</definedName>
    <definedName name="QB_ROW_47220" localSheetId="1" hidden="1">Sheet1!$C$64</definedName>
    <definedName name="QB_ROW_5011" localSheetId="1" hidden="1">Sheet1!$B$18</definedName>
    <definedName name="QB_ROW_52220" localSheetId="1" hidden="1">Sheet1!$C$28</definedName>
    <definedName name="QB_ROW_5311" localSheetId="1" hidden="1">Sheet1!$B$30</definedName>
    <definedName name="QB_ROW_54230" localSheetId="1" hidden="1">Sheet1!$D$11</definedName>
    <definedName name="QB_ROW_55230" localSheetId="1" hidden="1">Sheet1!$D$5</definedName>
    <definedName name="QB_ROW_56230" localSheetId="1" hidden="1">Sheet1!$D$7</definedName>
    <definedName name="QB_ROW_57230" localSheetId="1" hidden="1">Sheet1!$D$8</definedName>
    <definedName name="QB_ROW_59230" localSheetId="1" hidden="1">Sheet1!$D$12</definedName>
    <definedName name="QB_ROW_6011" localSheetId="1" hidden="1">Sheet1!$B$31</definedName>
    <definedName name="QB_ROW_60230" localSheetId="1" hidden="1">Sheet1!$D$13</definedName>
    <definedName name="QB_ROW_61230" localSheetId="1" hidden="1">Sheet1!$D$14</definedName>
    <definedName name="QB_ROW_6311" localSheetId="1" hidden="1">Sheet1!$B$33</definedName>
    <definedName name="QB_ROW_64230" localSheetId="1" hidden="1">Sheet1!$D$15</definedName>
    <definedName name="QB_ROW_66220" localSheetId="1" hidden="1">Sheet1!$C$19</definedName>
    <definedName name="QB_ROW_67220" localSheetId="1" hidden="1">Sheet1!$C$21</definedName>
    <definedName name="QB_ROW_68220" localSheetId="1" hidden="1">Sheet1!$C$20</definedName>
    <definedName name="QB_ROW_69220" localSheetId="1" hidden="1">Sheet1!$C$22</definedName>
    <definedName name="QB_ROW_7001" localSheetId="1" hidden="1">Sheet1!$A$35</definedName>
    <definedName name="QB_ROW_70220" localSheetId="1" hidden="1">Sheet1!$C$23</definedName>
    <definedName name="QB_ROW_71220" localSheetId="1" hidden="1">Sheet1!$C$26</definedName>
    <definedName name="QB_ROW_72220" localSheetId="1" hidden="1">Sheet1!$C$24</definedName>
    <definedName name="QB_ROW_7301" localSheetId="1" hidden="1">Sheet1!$A$69</definedName>
    <definedName name="QB_ROW_73220" localSheetId="1" hidden="1">Sheet1!$C$29</definedName>
    <definedName name="QB_ROW_75230" localSheetId="1" hidden="1">Sheet1!$D$47</definedName>
    <definedName name="QB_ROW_77230" localSheetId="1" hidden="1">Sheet1!$D$48</definedName>
    <definedName name="QB_ROW_78230" localSheetId="1" hidden="1">Sheet1!$D$49</definedName>
    <definedName name="QB_ROW_8011" localSheetId="1" hidden="1">Sheet1!$B$36</definedName>
    <definedName name="QB_ROW_80230" localSheetId="1" hidden="1">Sheet1!$D$50</definedName>
    <definedName name="QB_ROW_81230" localSheetId="1" hidden="1">Sheet1!$D$51</definedName>
    <definedName name="QB_ROW_82230" localSheetId="1" hidden="1">Sheet1!$D$52</definedName>
    <definedName name="QB_ROW_8311" localSheetId="1" hidden="1">Sheet1!$B$62</definedName>
    <definedName name="QB_ROW_83230" localSheetId="1" hidden="1">Sheet1!$D$53</definedName>
    <definedName name="QB_ROW_84230" localSheetId="1" hidden="1">Sheet1!$D$54</definedName>
    <definedName name="QB_ROW_85230" localSheetId="1" hidden="1">Sheet1!$D$55</definedName>
    <definedName name="QB_ROW_86230" localSheetId="1" hidden="1">Sheet1!$D$56</definedName>
    <definedName name="QB_ROW_87230" localSheetId="1" hidden="1">Sheet1!$D$57</definedName>
    <definedName name="QB_ROW_88230" localSheetId="1" hidden="1">Sheet1!$D$58</definedName>
    <definedName name="QB_ROW_89230" localSheetId="1" hidden="1">Sheet1!$D$59</definedName>
    <definedName name="QB_ROW_9021" localSheetId="1" hidden="1">Sheet1!$C$37</definedName>
    <definedName name="QB_ROW_90230" localSheetId="1" hidden="1">Sheet1!$D$60</definedName>
    <definedName name="QB_ROW_91220" localSheetId="1" hidden="1">Sheet1!$C$65</definedName>
    <definedName name="QB_ROW_92220" localSheetId="1" hidden="1">Sheet1!$C$66</definedName>
    <definedName name="QB_ROW_9321" localSheetId="1" hidden="1">Sheet1!$C$45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20210331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20210301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68" i="1"/>
  <c r="F62" i="1"/>
  <c r="F61" i="1"/>
  <c r="F45" i="1"/>
  <c r="F44" i="1"/>
  <c r="F40" i="1"/>
  <c r="F34" i="1"/>
  <c r="F33" i="1"/>
  <c r="F30" i="1"/>
  <c r="F17" i="1"/>
  <c r="F16" i="1"/>
  <c r="F9" i="1"/>
</calcChain>
</file>

<file path=xl/sharedStrings.xml><?xml version="1.0" encoding="utf-8"?>
<sst xmlns="http://schemas.openxmlformats.org/spreadsheetml/2006/main" count="69" uniqueCount="69">
  <si>
    <t>Mar 31, 21</t>
  </si>
  <si>
    <t>ASSETS</t>
  </si>
  <si>
    <t>Current Assets</t>
  </si>
  <si>
    <t>Checking/Savings</t>
  </si>
  <si>
    <t>1002 · Liberty Money Market</t>
  </si>
  <si>
    <t>1003 · Business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</si>
  <si>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</si>
  <si>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</si>
  <si>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</si>
  <si>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</si>
  <si>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</si>
  <si>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</si>
  <si>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</si>
  <si>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</si>
  <si>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</si>
  <si>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</si>
  <si>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</si>
  <si>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</si>
  <si>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</si>
  <si>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</si>
  <si>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</si>
  <si>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</si>
  <si>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</si>
  <si>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</si>
  <si>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</si>
  <si>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</si>
  <si>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</si>
  <si>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</si>
  <si>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</si>
  <si>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</si>
  <si>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Other Assets</t>
  </si>
  <si>
    <t>3105-00 · Accrue Interest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</si>
  <si>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</si>
  <si>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</si>
  <si>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</si>
  <si>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</si>
  <si>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</si>
  <si>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</si>
  <si>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</si>
  <si>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</si>
  <si>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</si>
  <si>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3102 · PPP Loan</t>
  </si>
  <si>
    <t>3103 · PPP Second Draw</t>
  </si>
  <si>
    <t>Total Other Current Liabilities</t>
  </si>
  <si>
    <t>Total Current Liabilities</t>
  </si>
  <si>
    <t>Long Term Liabilities</t>
  </si>
  <si>
    <t>2150 · Accounts Payable Accrued</t>
  </si>
  <si>
    <t>2202 · FICA Tax Payable</t>
  </si>
  <si>
    <t>2203 · Medicare Tax Payable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</si>
  <si>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</si>
  <si>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</si>
  <si>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</si>
  <si>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</si>
  <si>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</si>
  <si>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2610 · Refunds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</si>
  <si>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</si>
  <si>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</si>
  <si>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</si>
  <si>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</si>
  <si>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</si>
  <si>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</si>
  <si>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</si>
  <si>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</si>
  <si>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32000 · Unrestricted Net Assets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</si>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</sst>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7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7.21875" style="12" customWidth="1"/>
    <col min="6" max="6" width="9.10937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249605.16</v>
      </c>
    </row>
    <row r="6" spans="1:6" x14ac:dyDescent="0.3">
      <c r="A6" s="1"/>
      <c r="B6" s="1"/>
      <c r="C6" s="1"/>
      <c r="D6" s="1" t="s">
        <v>5</v>
      </c>
      <c r="E6" s="1"/>
      <c r="F6" s="2">
        <v>6990.66</v>
      </c>
    </row>
    <row r="7" spans="1:6" x14ac:dyDescent="0.3">
      <c r="A7" s="1"/>
      <c r="B7" s="1"/>
      <c r="C7" s="1"/>
      <c r="D7" s="1" t="s">
        <v>6</v>
      </c>
      <c r="E7" s="1"/>
      <c r="F7" s="2">
        <v>28542.48</v>
      </c>
    </row>
    <row r="8" spans="1:6" ht="15" thickBot="1" x14ac:dyDescent="0.35">
      <c r="A8" s="1"/>
      <c r="B8" s="1"/>
      <c r="C8" s="1"/>
      <c r="D8" s="1" t="s">
        <v>7</v>
      </c>
      <c r="E8" s="1"/>
      <c r="F8" s="3">
        <v>216.55</v>
      </c>
    </row>
    <row r="9" spans="1:6" x14ac:dyDescent="0.3">
      <c r="A9" s="1"/>
      <c r="B9" s="1"/>
      <c r="C9" s="1" t="s">
        <v>8</v>
      </c>
      <c r="D9" s="1"/>
      <c r="E9" s="1"/>
      <c r="F9" s="2">
        <f>ROUND(SUM(F4:F8),5)</f>
        <v>285354.84999999998</v>
      </c>
    </row>
    <row r="10" spans="1:6" x14ac:dyDescent="0.3">
      <c r="A10" s="1"/>
      <c r="B10" s="1"/>
      <c r="C10" s="1" t="s">
        <v>9</v>
      </c>
      <c r="D10" s="1"/>
      <c r="E10" s="1"/>
      <c r="F10" s="2"/>
    </row>
    <row r="11" spans="1:6" x14ac:dyDescent="0.3">
      <c r="A11" s="1"/>
      <c r="B11" s="1"/>
      <c r="C11" s="1"/>
      <c r="D11" s="1" t="s">
        <v>10</v>
      </c>
      <c r="E11" s="1"/>
      <c r="F11" s="2">
        <v>150</v>
      </c>
    </row>
    <row r="12" spans="1:6" x14ac:dyDescent="0.3">
      <c r="A12" s="1"/>
      <c r="B12" s="1"/>
      <c r="C12" s="1"/>
      <c r="D12" s="1" t="s">
        <v>11</v>
      </c>
      <c r="E12" s="1"/>
      <c r="F12" s="2">
        <v>29469.65</v>
      </c>
    </row>
    <row r="13" spans="1:6" x14ac:dyDescent="0.3">
      <c r="A13" s="1"/>
      <c r="B13" s="1"/>
      <c r="C13" s="1"/>
      <c r="D13" s="1" t="s">
        <v>12</v>
      </c>
      <c r="E13" s="1"/>
      <c r="F13" s="2">
        <v>-17846.28</v>
      </c>
    </row>
    <row r="14" spans="1:6" x14ac:dyDescent="0.3">
      <c r="A14" s="1"/>
      <c r="B14" s="1"/>
      <c r="C14" s="1"/>
      <c r="D14" s="1" t="s">
        <v>13</v>
      </c>
      <c r="E14" s="1"/>
      <c r="F14" s="2">
        <v>6957.87</v>
      </c>
    </row>
    <row r="15" spans="1:6" ht="15" thickBot="1" x14ac:dyDescent="0.35">
      <c r="A15" s="1"/>
      <c r="B15" s="1"/>
      <c r="C15" s="1"/>
      <c r="D15" s="1" t="s">
        <v>14</v>
      </c>
      <c r="E15" s="1"/>
      <c r="F15" s="4">
        <v>1025.22</v>
      </c>
    </row>
    <row r="16" spans="1:6" ht="15" thickBot="1" x14ac:dyDescent="0.35">
      <c r="A16" s="1"/>
      <c r="B16" s="1"/>
      <c r="C16" s="1" t="s">
        <v>15</v>
      </c>
      <c r="D16" s="1"/>
      <c r="E16" s="1"/>
      <c r="F16" s="5">
        <f>ROUND(SUM(F10:F15),5)</f>
        <v>19756.46</v>
      </c>
    </row>
    <row r="17" spans="1:6" x14ac:dyDescent="0.3">
      <c r="A17" s="1"/>
      <c r="B17" s="1" t="s">
        <v>16</v>
      </c>
      <c r="C17" s="1"/>
      <c r="D17" s="1"/>
      <c r="E17" s="1"/>
      <c r="F17" s="2">
        <f>ROUND(F3+F9+F16,5)</f>
        <v>305111.31</v>
      </c>
    </row>
    <row r="18" spans="1:6" x14ac:dyDescent="0.3">
      <c r="A18" s="1"/>
      <c r="B18" s="1" t="s">
        <v>17</v>
      </c>
      <c r="C18" s="1"/>
      <c r="D18" s="1"/>
      <c r="E18" s="1"/>
      <c r="F18" s="2"/>
    </row>
    <row r="19" spans="1:6" x14ac:dyDescent="0.3">
      <c r="A19" s="1"/>
      <c r="B19" s="1"/>
      <c r="C19" s="1" t="s">
        <v>18</v>
      </c>
      <c r="D19" s="1"/>
      <c r="E19" s="1"/>
      <c r="F19" s="2">
        <v>105000</v>
      </c>
    </row>
    <row r="20" spans="1:6" x14ac:dyDescent="0.3">
      <c r="A20" s="1"/>
      <c r="B20" s="1"/>
      <c r="C20" s="1" t="s">
        <v>19</v>
      </c>
      <c r="D20" s="1"/>
      <c r="E20" s="1"/>
      <c r="F20" s="2">
        <v>302072.01</v>
      </c>
    </row>
    <row r="21" spans="1:6" x14ac:dyDescent="0.3">
      <c r="A21" s="1"/>
      <c r="B21" s="1"/>
      <c r="C21" s="1" t="s">
        <v>20</v>
      </c>
      <c r="D21" s="1"/>
      <c r="E21" s="1"/>
      <c r="F21" s="2">
        <v>429721.39</v>
      </c>
    </row>
    <row r="22" spans="1:6" x14ac:dyDescent="0.3">
      <c r="A22" s="1"/>
      <c r="B22" s="1"/>
      <c r="C22" s="1" t="s">
        <v>21</v>
      </c>
      <c r="D22" s="1"/>
      <c r="E22" s="1"/>
      <c r="F22" s="2">
        <v>170570.91</v>
      </c>
    </row>
    <row r="23" spans="1:6" x14ac:dyDescent="0.3">
      <c r="A23" s="1"/>
      <c r="B23" s="1"/>
      <c r="C23" s="1" t="s">
        <v>22</v>
      </c>
      <c r="D23" s="1"/>
      <c r="E23" s="1"/>
      <c r="F23" s="2">
        <v>194912.64000000001</v>
      </c>
    </row>
    <row r="24" spans="1:6" x14ac:dyDescent="0.3">
      <c r="A24" s="1"/>
      <c r="B24" s="1"/>
      <c r="C24" s="1" t="s">
        <v>23</v>
      </c>
      <c r="D24" s="1"/>
      <c r="E24" s="1"/>
      <c r="F24" s="2">
        <v>4573</v>
      </c>
    </row>
    <row r="25" spans="1:6" x14ac:dyDescent="0.3">
      <c r="A25" s="1"/>
      <c r="B25" s="1"/>
      <c r="C25" s="1" t="s">
        <v>24</v>
      </c>
      <c r="D25" s="1"/>
      <c r="E25" s="1"/>
      <c r="F25" s="2">
        <v>-55074.49</v>
      </c>
    </row>
    <row r="26" spans="1:6" x14ac:dyDescent="0.3">
      <c r="A26" s="1"/>
      <c r="B26" s="1"/>
      <c r="C26" s="1" t="s">
        <v>25</v>
      </c>
      <c r="D26" s="1"/>
      <c r="E26" s="1"/>
      <c r="F26" s="2">
        <v>-185547.8</v>
      </c>
    </row>
    <row r="27" spans="1:6" x14ac:dyDescent="0.3">
      <c r="A27" s="1"/>
      <c r="B27" s="1"/>
      <c r="C27" s="1" t="s">
        <v>26</v>
      </c>
      <c r="D27" s="1"/>
      <c r="E27" s="1"/>
      <c r="F27" s="2">
        <v>-161075.54</v>
      </c>
    </row>
    <row r="28" spans="1:6" x14ac:dyDescent="0.3">
      <c r="A28" s="1"/>
      <c r="B28" s="1"/>
      <c r="C28" s="1" t="s">
        <v>27</v>
      </c>
      <c r="D28" s="1"/>
      <c r="E28" s="1"/>
      <c r="F28" s="2">
        <v>-103010.01</v>
      </c>
    </row>
    <row r="29" spans="1:6" ht="15" thickBot="1" x14ac:dyDescent="0.35">
      <c r="A29" s="1"/>
      <c r="B29" s="1"/>
      <c r="C29" s="1" t="s">
        <v>28</v>
      </c>
      <c r="D29" s="1"/>
      <c r="E29" s="1"/>
      <c r="F29" s="3">
        <v>-4573</v>
      </c>
    </row>
    <row r="30" spans="1:6" x14ac:dyDescent="0.3">
      <c r="A30" s="1"/>
      <c r="B30" s="1" t="s">
        <v>29</v>
      </c>
      <c r="C30" s="1"/>
      <c r="D30" s="1"/>
      <c r="E30" s="1"/>
      <c r="F30" s="2">
        <f>ROUND(SUM(F18:F29),5)</f>
        <v>697569.11</v>
      </c>
    </row>
    <row r="31" spans="1:6" x14ac:dyDescent="0.3">
      <c r="A31" s="1"/>
      <c r="B31" s="1" t="s">
        <v>30</v>
      </c>
      <c r="C31" s="1"/>
      <c r="D31" s="1"/>
      <c r="E31" s="1"/>
      <c r="F31" s="2"/>
    </row>
    <row r="32" spans="1:6" ht="15" thickBot="1" x14ac:dyDescent="0.35">
      <c r="A32" s="1"/>
      <c r="B32" s="1"/>
      <c r="C32" s="1" t="s">
        <v>31</v>
      </c>
      <c r="D32" s="1"/>
      <c r="E32" s="1"/>
      <c r="F32" s="4">
        <v>-281</v>
      </c>
    </row>
    <row r="33" spans="1:6" ht="15" thickBot="1" x14ac:dyDescent="0.35">
      <c r="A33" s="1"/>
      <c r="B33" s="1" t="s">
        <v>32</v>
      </c>
      <c r="C33" s="1"/>
      <c r="D33" s="1"/>
      <c r="E33" s="1"/>
      <c r="F33" s="6">
        <f>ROUND(SUM(F31:F32),5)</f>
        <v>-281</v>
      </c>
    </row>
    <row r="34" spans="1:6" s="8" customFormat="1" ht="10.8" thickBot="1" x14ac:dyDescent="0.25">
      <c r="A34" s="1" t="s">
        <v>33</v>
      </c>
      <c r="B34" s="1"/>
      <c r="C34" s="1"/>
      <c r="D34" s="1"/>
      <c r="E34" s="1"/>
      <c r="F34" s="7">
        <f>ROUND(F2+F17+F30+F33,5)</f>
        <v>1002399.42</v>
      </c>
    </row>
    <row r="35" spans="1:6" ht="15" thickTop="1" x14ac:dyDescent="0.3">
      <c r="A35" s="1" t="s">
        <v>34</v>
      </c>
      <c r="B35" s="1"/>
      <c r="C35" s="1"/>
      <c r="D35" s="1"/>
      <c r="E35" s="1"/>
      <c r="F35" s="2"/>
    </row>
    <row r="36" spans="1:6" x14ac:dyDescent="0.3">
      <c r="A36" s="1"/>
      <c r="B36" s="1" t="s">
        <v>35</v>
      </c>
      <c r="C36" s="1"/>
      <c r="D36" s="1"/>
      <c r="E36" s="1"/>
      <c r="F36" s="2"/>
    </row>
    <row r="37" spans="1:6" x14ac:dyDescent="0.3">
      <c r="A37" s="1"/>
      <c r="B37" s="1"/>
      <c r="C37" s="1" t="s">
        <v>36</v>
      </c>
      <c r="D37" s="1"/>
      <c r="E37" s="1"/>
      <c r="F37" s="2"/>
    </row>
    <row r="38" spans="1:6" x14ac:dyDescent="0.3">
      <c r="A38" s="1"/>
      <c r="B38" s="1"/>
      <c r="C38" s="1"/>
      <c r="D38" s="1" t="s">
        <v>37</v>
      </c>
      <c r="E38" s="1"/>
      <c r="F38" s="2"/>
    </row>
    <row r="39" spans="1:6" ht="15" thickBot="1" x14ac:dyDescent="0.35">
      <c r="A39" s="1"/>
      <c r="B39" s="1"/>
      <c r="C39" s="1"/>
      <c r="D39" s="1"/>
      <c r="E39" s="1" t="s">
        <v>38</v>
      </c>
      <c r="F39" s="3">
        <v>-200</v>
      </c>
    </row>
    <row r="40" spans="1:6" x14ac:dyDescent="0.3">
      <c r="A40" s="1"/>
      <c r="B40" s="1"/>
      <c r="C40" s="1"/>
      <c r="D40" s="1" t="s">
        <v>39</v>
      </c>
      <c r="E40" s="1"/>
      <c r="F40" s="2">
        <f>ROUND(SUM(F38:F39),5)</f>
        <v>-200</v>
      </c>
    </row>
    <row r="41" spans="1:6" x14ac:dyDescent="0.3">
      <c r="A41" s="1"/>
      <c r="B41" s="1"/>
      <c r="C41" s="1"/>
      <c r="D41" s="1" t="s">
        <v>40</v>
      </c>
      <c r="E41" s="1"/>
      <c r="F41" s="2"/>
    </row>
    <row r="42" spans="1:6" x14ac:dyDescent="0.3">
      <c r="A42" s="1"/>
      <c r="B42" s="1"/>
      <c r="C42" s="1"/>
      <c r="D42" s="1"/>
      <c r="E42" s="1" t="s">
        <v>41</v>
      </c>
      <c r="F42" s="2">
        <v>37423</v>
      </c>
    </row>
    <row r="43" spans="1:6" ht="15" thickBot="1" x14ac:dyDescent="0.35">
      <c r="A43" s="1"/>
      <c r="B43" s="1"/>
      <c r="C43" s="1"/>
      <c r="D43" s="1"/>
      <c r="E43" s="1" t="s">
        <v>42</v>
      </c>
      <c r="F43" s="4">
        <v>137207.5</v>
      </c>
    </row>
    <row r="44" spans="1:6" ht="15" thickBot="1" x14ac:dyDescent="0.35">
      <c r="A44" s="1"/>
      <c r="B44" s="1"/>
      <c r="C44" s="1"/>
      <c r="D44" s="1" t="s">
        <v>43</v>
      </c>
      <c r="E44" s="1"/>
      <c r="F44" s="5">
        <f>ROUND(SUM(F41:F43),5)</f>
        <v>174630.5</v>
      </c>
    </row>
    <row r="45" spans="1:6" x14ac:dyDescent="0.3">
      <c r="A45" s="1"/>
      <c r="B45" s="1"/>
      <c r="C45" s="1" t="s">
        <v>44</v>
      </c>
      <c r="D45" s="1"/>
      <c r="E45" s="1"/>
      <c r="F45" s="2">
        <f>ROUND(F37+F40+F44,5)</f>
        <v>174430.5</v>
      </c>
    </row>
    <row r="46" spans="1:6" x14ac:dyDescent="0.3">
      <c r="A46" s="1"/>
      <c r="B46" s="1"/>
      <c r="C46" s="1" t="s">
        <v>45</v>
      </c>
      <c r="D46" s="1"/>
      <c r="E46" s="1"/>
      <c r="F46" s="2"/>
    </row>
    <row r="47" spans="1:6" x14ac:dyDescent="0.3">
      <c r="A47" s="1"/>
      <c r="B47" s="1"/>
      <c r="C47" s="1"/>
      <c r="D47" s="1" t="s">
        <v>46</v>
      </c>
      <c r="E47" s="1"/>
      <c r="F47" s="2">
        <v>6567.62</v>
      </c>
    </row>
    <row r="48" spans="1:6" x14ac:dyDescent="0.3">
      <c r="A48" s="1"/>
      <c r="B48" s="1"/>
      <c r="C48" s="1"/>
      <c r="D48" s="1" t="s">
        <v>47</v>
      </c>
      <c r="E48" s="1"/>
      <c r="F48" s="2">
        <v>0.06</v>
      </c>
    </row>
    <row r="49" spans="1:6" x14ac:dyDescent="0.3">
      <c r="A49" s="1"/>
      <c r="B49" s="1"/>
      <c r="C49" s="1"/>
      <c r="D49" s="1" t="s">
        <v>48</v>
      </c>
      <c r="E49" s="1"/>
      <c r="F49" s="2">
        <v>-0.06</v>
      </c>
    </row>
    <row r="50" spans="1:6" x14ac:dyDescent="0.3">
      <c r="A50" s="1"/>
      <c r="B50" s="1"/>
      <c r="C50" s="1"/>
      <c r="D50" s="1" t="s">
        <v>49</v>
      </c>
      <c r="E50" s="1"/>
      <c r="F50" s="2">
        <v>-0.44</v>
      </c>
    </row>
    <row r="51" spans="1:6" x14ac:dyDescent="0.3">
      <c r="A51" s="1"/>
      <c r="B51" s="1"/>
      <c r="C51" s="1"/>
      <c r="D51" s="1" t="s">
        <v>50</v>
      </c>
      <c r="E51" s="1"/>
      <c r="F51" s="2">
        <v>3748.67</v>
      </c>
    </row>
    <row r="52" spans="1:6" x14ac:dyDescent="0.3">
      <c r="A52" s="1"/>
      <c r="B52" s="1"/>
      <c r="C52" s="1"/>
      <c r="D52" s="1" t="s">
        <v>51</v>
      </c>
      <c r="E52" s="1"/>
      <c r="F52" s="2">
        <v>6948.45</v>
      </c>
    </row>
    <row r="53" spans="1:6" x14ac:dyDescent="0.3">
      <c r="A53" s="1"/>
      <c r="B53" s="1"/>
      <c r="C53" s="1"/>
      <c r="D53" s="1" t="s">
        <v>52</v>
      </c>
      <c r="E53" s="1"/>
      <c r="F53" s="2">
        <v>20718.8</v>
      </c>
    </row>
    <row r="54" spans="1:6" x14ac:dyDescent="0.3">
      <c r="A54" s="1"/>
      <c r="B54" s="1"/>
      <c r="C54" s="1"/>
      <c r="D54" s="1" t="s">
        <v>53</v>
      </c>
      <c r="E54" s="1"/>
      <c r="F54" s="2">
        <v>36850.1</v>
      </c>
    </row>
    <row r="55" spans="1:6" x14ac:dyDescent="0.3">
      <c r="A55" s="1"/>
      <c r="B55" s="1"/>
      <c r="C55" s="1"/>
      <c r="D55" s="1" t="s">
        <v>54</v>
      </c>
      <c r="E55" s="1"/>
      <c r="F55" s="2">
        <v>-138</v>
      </c>
    </row>
    <row r="56" spans="1:6" x14ac:dyDescent="0.3">
      <c r="A56" s="1"/>
      <c r="B56" s="1"/>
      <c r="C56" s="1"/>
      <c r="D56" s="1" t="s">
        <v>55</v>
      </c>
      <c r="E56" s="1"/>
      <c r="F56" s="2">
        <v>-0.16</v>
      </c>
    </row>
    <row r="57" spans="1:6" x14ac:dyDescent="0.3">
      <c r="A57" s="1"/>
      <c r="B57" s="1"/>
      <c r="C57" s="1"/>
      <c r="D57" s="1" t="s">
        <v>56</v>
      </c>
      <c r="E57" s="1"/>
      <c r="F57" s="2">
        <v>0.42</v>
      </c>
    </row>
    <row r="58" spans="1:6" x14ac:dyDescent="0.3">
      <c r="A58" s="1"/>
      <c r="B58" s="1"/>
      <c r="C58" s="1"/>
      <c r="D58" s="1" t="s">
        <v>57</v>
      </c>
      <c r="E58" s="1"/>
      <c r="F58" s="2">
        <v>0.24</v>
      </c>
    </row>
    <row r="59" spans="1:6" x14ac:dyDescent="0.3">
      <c r="A59" s="1"/>
      <c r="B59" s="1"/>
      <c r="C59" s="1"/>
      <c r="D59" s="1" t="s">
        <v>58</v>
      </c>
      <c r="E59" s="1"/>
      <c r="F59" s="2">
        <v>-0.4</v>
      </c>
    </row>
    <row r="60" spans="1:6" ht="15" thickBot="1" x14ac:dyDescent="0.35">
      <c r="A60" s="1"/>
      <c r="B60" s="1"/>
      <c r="C60" s="1"/>
      <c r="D60" s="1" t="s">
        <v>59</v>
      </c>
      <c r="E60" s="1"/>
      <c r="F60" s="4">
        <v>129579.29</v>
      </c>
    </row>
    <row r="61" spans="1:6" ht="15" thickBot="1" x14ac:dyDescent="0.35">
      <c r="A61" s="1"/>
      <c r="B61" s="1"/>
      <c r="C61" s="1" t="s">
        <v>60</v>
      </c>
      <c r="D61" s="1"/>
      <c r="E61" s="1"/>
      <c r="F61" s="5">
        <f>ROUND(SUM(F46:F60),5)</f>
        <v>204274.59</v>
      </c>
    </row>
    <row r="62" spans="1:6" x14ac:dyDescent="0.3">
      <c r="A62" s="1"/>
      <c r="B62" s="1" t="s">
        <v>61</v>
      </c>
      <c r="C62" s="1"/>
      <c r="D62" s="1"/>
      <c r="E62" s="1"/>
      <c r="F62" s="2">
        <f>ROUND(F36+F45+F61,5)</f>
        <v>378705.09</v>
      </c>
    </row>
    <row r="63" spans="1:6" x14ac:dyDescent="0.3">
      <c r="A63" s="1"/>
      <c r="B63" s="1" t="s">
        <v>62</v>
      </c>
      <c r="C63" s="1"/>
      <c r="D63" s="1"/>
      <c r="E63" s="1"/>
      <c r="F63" s="2"/>
    </row>
    <row r="64" spans="1:6" x14ac:dyDescent="0.3">
      <c r="A64" s="1"/>
      <c r="B64" s="1"/>
      <c r="C64" s="1" t="s">
        <v>63</v>
      </c>
      <c r="D64" s="1"/>
      <c r="E64" s="1"/>
      <c r="F64" s="2">
        <v>-22824.27</v>
      </c>
    </row>
    <row r="65" spans="1:6" x14ac:dyDescent="0.3">
      <c r="A65" s="1"/>
      <c r="B65" s="1"/>
      <c r="C65" s="1" t="s">
        <v>64</v>
      </c>
      <c r="D65" s="1"/>
      <c r="E65" s="1"/>
      <c r="F65" s="2">
        <v>119345.02</v>
      </c>
    </row>
    <row r="66" spans="1:6" x14ac:dyDescent="0.3">
      <c r="A66" s="1"/>
      <c r="B66" s="1"/>
      <c r="C66" s="1" t="s">
        <v>65</v>
      </c>
      <c r="D66" s="1"/>
      <c r="E66" s="1"/>
      <c r="F66" s="2">
        <v>529806.47</v>
      </c>
    </row>
    <row r="67" spans="1:6" ht="15" thickBot="1" x14ac:dyDescent="0.35">
      <c r="A67" s="1"/>
      <c r="B67" s="1"/>
      <c r="C67" s="1" t="s">
        <v>66</v>
      </c>
      <c r="D67" s="1"/>
      <c r="E67" s="1"/>
      <c r="F67" s="4">
        <v>-2632.89</v>
      </c>
    </row>
    <row r="68" spans="1:6" ht="15" thickBot="1" x14ac:dyDescent="0.35">
      <c r="A68" s="1"/>
      <c r="B68" s="1" t="s">
        <v>67</v>
      </c>
      <c r="C68" s="1"/>
      <c r="D68" s="1"/>
      <c r="E68" s="1"/>
      <c r="F68" s="6">
        <f>ROUND(SUM(F63:F67),5)</f>
        <v>623694.32999999996</v>
      </c>
    </row>
    <row r="69" spans="1:6" s="8" customFormat="1" ht="10.8" thickBot="1" x14ac:dyDescent="0.25">
      <c r="A69" s="1" t="s">
        <v>68</v>
      </c>
      <c r="B69" s="1"/>
      <c r="C69" s="1"/>
      <c r="D69" s="1"/>
      <c r="E69" s="1"/>
      <c r="F69" s="7">
        <f>ROUND(F35+F62+F68,5)</f>
        <v>1002399.42</v>
      </c>
    </row>
    <row r="70" spans="1:6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9:41 AM
&amp;"Arial,Bold"&amp;8 04/12/21
&amp;"Arial,Bold"&amp;8 Accrual Basis&amp;C&amp;"Arial,Bold"&amp;12 CASTLE
&amp;"Arial,Bold"&amp;14 Balance Sheet
&amp;"Arial,Bold"&amp;10 As of March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2021-04-12T13:41:37Z</dcterms:created>
  <dcterms:modified xsi:type="dcterms:W3CDTF">2021-04-12T13:42:22Z</dcterms:modified>
</cp:coreProperties>
</file>